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kn\AppData\Local\cBrain\cESDH\cESDH Arkivmappe\"/>
    </mc:Choice>
  </mc:AlternateContent>
  <bookViews>
    <workbookView xWindow="120" yWindow="195" windowWidth="15195" windowHeight="8010"/>
  </bookViews>
  <sheets>
    <sheet name="Endelige ramme 2014" sheetId="6" r:id="rId1"/>
  </sheets>
  <calcPr calcId="152511"/>
</workbook>
</file>

<file path=xl/calcChain.xml><?xml version="1.0" encoding="utf-8"?>
<calcChain xmlns="http://schemas.openxmlformats.org/spreadsheetml/2006/main">
  <c r="M35" i="6" l="1"/>
  <c r="L3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5" i="6"/>
  <c r="H35" i="6" s="1"/>
  <c r="F35" i="6"/>
  <c r="I35" i="6"/>
  <c r="J3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G35" i="6"/>
  <c r="C35" i="6"/>
  <c r="D6" i="6"/>
  <c r="E6" i="6" s="1"/>
  <c r="D7" i="6"/>
  <c r="E7" i="6"/>
  <c r="D8" i="6"/>
  <c r="E8" i="6" s="1"/>
  <c r="D9" i="6"/>
  <c r="E9" i="6"/>
  <c r="D10" i="6"/>
  <c r="E10" i="6" s="1"/>
  <c r="D11" i="6"/>
  <c r="E11" i="6"/>
  <c r="D12" i="6"/>
  <c r="E12" i="6" s="1"/>
  <c r="D13" i="6"/>
  <c r="E13" i="6"/>
  <c r="D14" i="6"/>
  <c r="E14" i="6" s="1"/>
  <c r="D15" i="6"/>
  <c r="E15" i="6"/>
  <c r="D16" i="6"/>
  <c r="E16" i="6" s="1"/>
  <c r="D17" i="6"/>
  <c r="E17" i="6"/>
  <c r="D18" i="6"/>
  <c r="E18" i="6" s="1"/>
  <c r="D19" i="6"/>
  <c r="E19" i="6"/>
  <c r="D20" i="6"/>
  <c r="E20" i="6" s="1"/>
  <c r="D21" i="6"/>
  <c r="E21" i="6"/>
  <c r="D22" i="6"/>
  <c r="E22" i="6" s="1"/>
  <c r="D23" i="6"/>
  <c r="E23" i="6"/>
  <c r="D24" i="6"/>
  <c r="E24" i="6" s="1"/>
  <c r="D25" i="6"/>
  <c r="E25" i="6"/>
  <c r="D26" i="6"/>
  <c r="E26" i="6" s="1"/>
  <c r="D27" i="6"/>
  <c r="E27" i="6"/>
  <c r="D28" i="6"/>
  <c r="E28" i="6" s="1"/>
  <c r="D29" i="6"/>
  <c r="E29" i="6"/>
  <c r="D30" i="6"/>
  <c r="D5" i="6"/>
  <c r="E5" i="6"/>
  <c r="K5" i="6"/>
  <c r="K35" i="6" s="1"/>
  <c r="B35" i="6"/>
  <c r="E30" i="6"/>
  <c r="D35" i="6"/>
  <c r="E35" i="6" l="1"/>
</calcChain>
</file>

<file path=xl/sharedStrings.xml><?xml version="1.0" encoding="utf-8"?>
<sst xmlns="http://schemas.openxmlformats.org/spreadsheetml/2006/main" count="44" uniqueCount="42">
  <si>
    <t>Agerbæk</t>
  </si>
  <si>
    <t>Alslev</t>
  </si>
  <si>
    <t>Ansager</t>
  </si>
  <si>
    <t>Billum</t>
  </si>
  <si>
    <t>Fåborg</t>
  </si>
  <si>
    <t>Ho-Oksby-Mosevrå</t>
  </si>
  <si>
    <t>Hodde</t>
  </si>
  <si>
    <t>Horne</t>
  </si>
  <si>
    <t>Janderup</t>
  </si>
  <si>
    <t>Kvong</t>
  </si>
  <si>
    <t>Lunde</t>
  </si>
  <si>
    <t>Næsbjerg</t>
  </si>
  <si>
    <t>Outrup</t>
  </si>
  <si>
    <t>Rousthøje</t>
  </si>
  <si>
    <t>Skovlund</t>
  </si>
  <si>
    <t>Strellev</t>
  </si>
  <si>
    <t>Thorstrup</t>
  </si>
  <si>
    <t>Tistrup</t>
  </si>
  <si>
    <t>Varde</t>
  </si>
  <si>
    <t>Vester Starup</t>
  </si>
  <si>
    <t>Kasse</t>
  </si>
  <si>
    <t>Aal-Børsmose</t>
  </si>
  <si>
    <t>Henne-Lønne</t>
  </si>
  <si>
    <t>Nr. Nebel-Lydum</t>
  </si>
  <si>
    <t xml:space="preserve">Ølgod </t>
  </si>
  <si>
    <t>Øse</t>
  </si>
  <si>
    <t xml:space="preserve">Årre </t>
  </si>
  <si>
    <t>I alt</t>
  </si>
  <si>
    <t xml:space="preserve">Endelig </t>
  </si>
  <si>
    <t xml:space="preserve">Foreløbig </t>
  </si>
  <si>
    <t xml:space="preserve">Afdrag </t>
  </si>
  <si>
    <t>Fremskrivning</t>
  </si>
  <si>
    <t xml:space="preserve">Opsparing </t>
  </si>
  <si>
    <t xml:space="preserve">Ekstra bevilling </t>
  </si>
  <si>
    <t>Bevilling til</t>
  </si>
  <si>
    <t>Indtægter</t>
  </si>
  <si>
    <t xml:space="preserve">Driftsramme </t>
  </si>
  <si>
    <t>Fra Billund Kommune</t>
  </si>
  <si>
    <t>Til Esbjerg Kommune</t>
  </si>
  <si>
    <t>Provstiudvalgskassen</t>
  </si>
  <si>
    <t>5%-reserven</t>
  </si>
  <si>
    <t>Endelige rammer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</si>
</sst>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u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1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4" fillId="0" borderId="4" xfId="0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3" fontId="3" fillId="0" borderId="7" xfId="0" applyNumberFormat="1" applyFont="1" applyBorder="1"/>
    <xf numFmtId="3" fontId="1" fillId="0" borderId="8" xfId="0" applyNumberFormat="1" applyFont="1" applyBorder="1"/>
    <xf numFmtId="3" fontId="3" fillId="0" borderId="9" xfId="0" applyNumberFormat="1" applyFont="1" applyBorder="1"/>
    <xf numFmtId="3" fontId="3" fillId="0" borderId="10" xfId="0" applyNumberFormat="1" applyFont="1" applyBorder="1"/>
    <xf numFmtId="3" fontId="3" fillId="0" borderId="11" xfId="0" applyNumberFormat="1" applyFont="1" applyBorder="1"/>
    <xf numFmtId="3" fontId="4" fillId="0" borderId="12" xfId="0" applyNumberFormat="1" applyFont="1" applyBorder="1"/>
    <xf numFmtId="3" fontId="3" fillId="0" borderId="13" xfId="0" applyNumberFormat="1" applyFont="1" applyBorder="1"/>
    <xf numFmtId="3" fontId="3" fillId="0" borderId="14" xfId="0" applyNumberFormat="1" applyFont="1" applyBorder="1"/>
    <xf numFmtId="3" fontId="3" fillId="0" borderId="15" xfId="0" applyNumberFormat="1" applyFont="1" applyBorder="1"/>
    <xf numFmtId="3" fontId="1" fillId="0" borderId="16" xfId="0" applyNumberFormat="1" applyFont="1" applyBorder="1"/>
    <xf numFmtId="3" fontId="3" fillId="0" borderId="17" xfId="0" applyNumberFormat="1" applyFont="1" applyBorder="1"/>
    <xf numFmtId="3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/>
    <xf numFmtId="3" fontId="3" fillId="0" borderId="21" xfId="0" applyNumberFormat="1" applyFont="1" applyBorder="1"/>
    <xf numFmtId="3" fontId="3" fillId="0" borderId="22" xfId="0" applyNumberFormat="1" applyFont="1" applyBorder="1"/>
    <xf numFmtId="3" fontId="3" fillId="0" borderId="23" xfId="0" applyNumberFormat="1" applyFont="1" applyBorder="1"/>
    <xf numFmtId="3" fontId="4" fillId="0" borderId="24" xfId="0" applyNumberFormat="1" applyFont="1" applyBorder="1"/>
    <xf numFmtId="3" fontId="3" fillId="0" borderId="25" xfId="0" applyNumberFormat="1" applyFont="1" applyBorder="1"/>
    <xf numFmtId="3" fontId="3" fillId="0" borderId="26" xfId="0" applyNumberFormat="1" applyFont="1" applyBorder="1"/>
    <xf numFmtId="3" fontId="3" fillId="0" borderId="27" xfId="0" applyNumberFormat="1" applyFont="1" applyBorder="1"/>
    <xf numFmtId="3" fontId="3" fillId="0" borderId="28" xfId="0" applyNumberFormat="1" applyFont="1" applyBorder="1"/>
    <xf numFmtId="3" fontId="1" fillId="0" borderId="29" xfId="0" applyNumberFormat="1" applyFont="1" applyBorder="1"/>
    <xf numFmtId="3" fontId="4" fillId="0" borderId="30" xfId="0" applyNumberFormat="1" applyFont="1" applyBorder="1"/>
    <xf numFmtId="3" fontId="3" fillId="0" borderId="31" xfId="0" applyNumberFormat="1" applyFont="1" applyBorder="1"/>
    <xf numFmtId="3" fontId="3" fillId="0" borderId="32" xfId="0" applyNumberFormat="1" applyFont="1" applyBorder="1"/>
    <xf numFmtId="3" fontId="4" fillId="0" borderId="33" xfId="0" applyNumberFormat="1" applyFont="1" applyBorder="1"/>
    <xf numFmtId="3" fontId="4" fillId="0" borderId="34" xfId="0" applyNumberFormat="1" applyFont="1" applyBorder="1"/>
    <xf numFmtId="3" fontId="4" fillId="0" borderId="35" xfId="0" applyNumberFormat="1" applyFont="1" applyBorder="1"/>
    <xf numFmtId="3" fontId="4" fillId="0" borderId="36" xfId="0" applyNumberFormat="1" applyFont="1" applyBorder="1"/>
    <xf numFmtId="3" fontId="4" fillId="0" borderId="37" xfId="0" applyNumberFormat="1" applyFont="1" applyBorder="1"/>
    <xf numFmtId="3" fontId="4" fillId="0" borderId="38" xfId="0" applyNumberFormat="1" applyFont="1" applyBorder="1"/>
    <xf numFmtId="3" fontId="3" fillId="0" borderId="39" xfId="0" applyNumberFormat="1" applyFont="1" applyBorder="1"/>
    <xf numFmtId="3" fontId="4" fillId="0" borderId="0" xfId="0" applyNumberFormat="1" applyFont="1"/>
    <xf numFmtId="3" fontId="4" fillId="0" borderId="0" xfId="0" applyNumberFormat="1" applyFont="1" applyBorder="1" applyAlignment="1">
      <alignment horizontal="left"/>
    </xf>
    <xf numFmtId="3" fontId="1" fillId="0" borderId="33" xfId="0" applyNumberFormat="1" applyFont="1" applyBorder="1"/>
    <xf numFmtId="3" fontId="4" fillId="0" borderId="3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3"/>
  <sheetViews>
    <sheetView tabSelected="1" topLeftCell="A2" zoomScaleNormal="100" workbookViewId="0">
      <selection activeCell="Q9" sqref="Q9"/>
    </sheetView>
  </sheetViews>
  <sheetFormatPr defaultColWidth="8.85546875" defaultRowHeight="20.25" x14ac:dyDescent="0.3"/>
  <cols>
    <col min="1" max="1" width="38.85546875" style="2" customWidth="1"/>
    <col min="2" max="12" width="12.28515625" style="2" hidden="1" customWidth="1"/>
    <col min="13" max="13" width="28.42578125" style="2" customWidth="1"/>
    <col min="14" max="16384" width="8.85546875" style="2"/>
  </cols>
  <sheetData>
    <row r="2" spans="1:13" x14ac:dyDescent="0.3">
      <c r="A2" s="1" t="s">
        <v>41</v>
      </c>
    </row>
    <row r="3" spans="1:13" ht="21" thickBot="1" x14ac:dyDescent="0.35">
      <c r="A3" s="1"/>
    </row>
    <row r="4" spans="1:13" ht="21" thickBot="1" x14ac:dyDescent="0.35">
      <c r="A4" s="44" t="s">
        <v>20</v>
      </c>
      <c r="B4" s="45" t="s">
        <v>29</v>
      </c>
      <c r="C4" s="45" t="s">
        <v>35</v>
      </c>
      <c r="D4" s="45" t="s">
        <v>34</v>
      </c>
      <c r="E4" s="45" t="s">
        <v>31</v>
      </c>
      <c r="F4" s="45" t="s">
        <v>31</v>
      </c>
      <c r="G4" s="45" t="s">
        <v>33</v>
      </c>
      <c r="H4" s="45" t="s">
        <v>28</v>
      </c>
      <c r="I4" s="45" t="s">
        <v>32</v>
      </c>
      <c r="J4" s="45" t="s">
        <v>30</v>
      </c>
      <c r="K4" s="45" t="s">
        <v>28</v>
      </c>
      <c r="L4" s="45" t="s">
        <v>36</v>
      </c>
      <c r="M4" s="41"/>
    </row>
    <row r="5" spans="1:13" x14ac:dyDescent="0.3">
      <c r="A5" s="3" t="s">
        <v>21</v>
      </c>
      <c r="B5" s="4">
        <v>2630800</v>
      </c>
      <c r="C5" s="5">
        <v>433900</v>
      </c>
      <c r="D5" s="5">
        <f>SUM(B5:C5)</f>
        <v>3064700</v>
      </c>
      <c r="E5" s="5">
        <f>D5*1.3%</f>
        <v>39841.100000000006</v>
      </c>
      <c r="F5" s="5">
        <v>39800</v>
      </c>
      <c r="G5" s="5">
        <v>20000</v>
      </c>
      <c r="H5" s="6">
        <f>SUM(B5+F5+G5)</f>
        <v>2690600</v>
      </c>
      <c r="I5" s="7">
        <v>501300</v>
      </c>
      <c r="J5" s="5"/>
      <c r="K5" s="6">
        <f>SUM(I5:J5)</f>
        <v>501300</v>
      </c>
      <c r="L5" s="8">
        <v>105900</v>
      </c>
      <c r="M5" s="9">
        <v>3173972</v>
      </c>
    </row>
    <row r="6" spans="1:13" x14ac:dyDescent="0.3">
      <c r="A6" s="10" t="s">
        <v>0</v>
      </c>
      <c r="B6" s="11">
        <v>1710900</v>
      </c>
      <c r="C6" s="12">
        <v>190200</v>
      </c>
      <c r="D6" s="13">
        <f t="shared" ref="D6:D30" si="0">SUM(B6:C6)</f>
        <v>1901100</v>
      </c>
      <c r="E6" s="13">
        <f t="shared" ref="E6:E30" si="1">D6*1.3%</f>
        <v>24714.300000000003</v>
      </c>
      <c r="F6" s="13">
        <v>24700</v>
      </c>
      <c r="G6" s="12"/>
      <c r="H6" s="14">
        <f t="shared" ref="H6:H30" si="2">SUM(B6+F6+G6)</f>
        <v>1735600</v>
      </c>
      <c r="I6" s="15"/>
      <c r="J6" s="12">
        <v>784742</v>
      </c>
      <c r="K6" s="14">
        <f t="shared" ref="K6:K30" si="3">SUM(I6:J6)</f>
        <v>784742</v>
      </c>
      <c r="L6" s="16">
        <v>82800</v>
      </c>
      <c r="M6" s="17">
        <v>1558200</v>
      </c>
    </row>
    <row r="7" spans="1:13" x14ac:dyDescent="0.3">
      <c r="A7" s="10" t="s">
        <v>1</v>
      </c>
      <c r="B7" s="11">
        <v>1222300</v>
      </c>
      <c r="C7" s="12">
        <v>199400</v>
      </c>
      <c r="D7" s="13">
        <f t="shared" si="0"/>
        <v>1421700</v>
      </c>
      <c r="E7" s="13">
        <f t="shared" si="1"/>
        <v>18482.100000000002</v>
      </c>
      <c r="F7" s="13">
        <v>18500</v>
      </c>
      <c r="G7" s="12">
        <v>20000</v>
      </c>
      <c r="H7" s="14">
        <f t="shared" si="2"/>
        <v>1260800</v>
      </c>
      <c r="I7" s="15">
        <v>771500</v>
      </c>
      <c r="J7" s="12"/>
      <c r="K7" s="14">
        <f t="shared" si="3"/>
        <v>771500</v>
      </c>
      <c r="L7" s="16">
        <v>92800</v>
      </c>
      <c r="M7" s="17">
        <v>1150400</v>
      </c>
    </row>
    <row r="8" spans="1:13" x14ac:dyDescent="0.3">
      <c r="A8" s="10" t="s">
        <v>2</v>
      </c>
      <c r="B8" s="11">
        <v>1742700</v>
      </c>
      <c r="C8" s="12">
        <v>280600</v>
      </c>
      <c r="D8" s="13">
        <f t="shared" si="0"/>
        <v>2023300</v>
      </c>
      <c r="E8" s="13">
        <f t="shared" si="1"/>
        <v>26302.9</v>
      </c>
      <c r="F8" s="13">
        <v>26300</v>
      </c>
      <c r="G8" s="12">
        <v>10000</v>
      </c>
      <c r="H8" s="14">
        <f t="shared" si="2"/>
        <v>1779000</v>
      </c>
      <c r="I8" s="15"/>
      <c r="J8" s="12"/>
      <c r="K8" s="14">
        <f t="shared" si="3"/>
        <v>0</v>
      </c>
      <c r="L8" s="16">
        <v>198100</v>
      </c>
      <c r="M8" s="17">
        <v>1638000</v>
      </c>
    </row>
    <row r="9" spans="1:13" x14ac:dyDescent="0.3">
      <c r="A9" s="10" t="s">
        <v>3</v>
      </c>
      <c r="B9" s="11">
        <v>1028200</v>
      </c>
      <c r="C9" s="12">
        <v>170900</v>
      </c>
      <c r="D9" s="13">
        <f t="shared" si="0"/>
        <v>1199100</v>
      </c>
      <c r="E9" s="13">
        <f t="shared" si="1"/>
        <v>15588.300000000001</v>
      </c>
      <c r="F9" s="13">
        <v>15600</v>
      </c>
      <c r="G9" s="12"/>
      <c r="H9" s="14">
        <f t="shared" si="2"/>
        <v>1043800</v>
      </c>
      <c r="I9" s="15"/>
      <c r="J9" s="12"/>
      <c r="K9" s="14">
        <f t="shared" si="3"/>
        <v>0</v>
      </c>
      <c r="L9" s="16"/>
      <c r="M9" s="17">
        <v>937700</v>
      </c>
    </row>
    <row r="10" spans="1:13" x14ac:dyDescent="0.3">
      <c r="A10" s="10" t="s">
        <v>4</v>
      </c>
      <c r="B10" s="11">
        <v>1026900</v>
      </c>
      <c r="C10" s="12">
        <v>147400</v>
      </c>
      <c r="D10" s="13">
        <f t="shared" si="0"/>
        <v>1174300</v>
      </c>
      <c r="E10" s="13">
        <f t="shared" si="1"/>
        <v>15265.900000000001</v>
      </c>
      <c r="F10" s="13">
        <v>15300</v>
      </c>
      <c r="G10" s="12">
        <v>25000</v>
      </c>
      <c r="H10" s="14">
        <f t="shared" si="2"/>
        <v>1067200</v>
      </c>
      <c r="I10" s="15"/>
      <c r="J10" s="12">
        <v>105556</v>
      </c>
      <c r="K10" s="14">
        <f t="shared" si="3"/>
        <v>105556</v>
      </c>
      <c r="L10" s="16">
        <v>116400</v>
      </c>
      <c r="M10" s="17">
        <v>1002800</v>
      </c>
    </row>
    <row r="11" spans="1:13" x14ac:dyDescent="0.3">
      <c r="A11" s="10" t="s">
        <v>22</v>
      </c>
      <c r="B11" s="11">
        <v>1682000</v>
      </c>
      <c r="C11" s="12">
        <v>355900</v>
      </c>
      <c r="D11" s="13">
        <f t="shared" si="0"/>
        <v>2037900</v>
      </c>
      <c r="E11" s="13">
        <f t="shared" si="1"/>
        <v>26492.7</v>
      </c>
      <c r="F11" s="13">
        <v>26500</v>
      </c>
      <c r="G11" s="12"/>
      <c r="H11" s="14">
        <f t="shared" si="2"/>
        <v>1708500</v>
      </c>
      <c r="I11" s="15">
        <v>250000</v>
      </c>
      <c r="J11" s="12">
        <v>684945</v>
      </c>
      <c r="K11" s="14">
        <f t="shared" si="3"/>
        <v>934945</v>
      </c>
      <c r="L11" s="16">
        <v>78700</v>
      </c>
      <c r="M11" s="17">
        <v>1715400</v>
      </c>
    </row>
    <row r="12" spans="1:13" x14ac:dyDescent="0.3">
      <c r="A12" s="10" t="s">
        <v>5</v>
      </c>
      <c r="B12" s="11">
        <v>1490500</v>
      </c>
      <c r="C12" s="12">
        <v>318900</v>
      </c>
      <c r="D12" s="13">
        <f t="shared" si="0"/>
        <v>1809400</v>
      </c>
      <c r="E12" s="13">
        <f t="shared" si="1"/>
        <v>23522.2</v>
      </c>
      <c r="F12" s="13">
        <v>23500</v>
      </c>
      <c r="G12" s="12"/>
      <c r="H12" s="14">
        <f t="shared" si="2"/>
        <v>1514000</v>
      </c>
      <c r="I12" s="15">
        <v>250000</v>
      </c>
      <c r="J12" s="12">
        <v>54791</v>
      </c>
      <c r="K12" s="14">
        <f t="shared" si="3"/>
        <v>304791</v>
      </c>
      <c r="L12" s="16">
        <v>93700</v>
      </c>
      <c r="M12" s="17">
        <v>1300500</v>
      </c>
    </row>
    <row r="13" spans="1:13" x14ac:dyDescent="0.3">
      <c r="A13" s="10" t="s">
        <v>6</v>
      </c>
      <c r="B13" s="11">
        <v>670800</v>
      </c>
      <c r="C13" s="12">
        <v>49500</v>
      </c>
      <c r="D13" s="13">
        <f t="shared" si="0"/>
        <v>720300</v>
      </c>
      <c r="E13" s="13">
        <f t="shared" si="1"/>
        <v>9363.9000000000015</v>
      </c>
      <c r="F13" s="13">
        <v>9400</v>
      </c>
      <c r="G13" s="12">
        <v>60000</v>
      </c>
      <c r="H13" s="14">
        <f t="shared" si="2"/>
        <v>740200</v>
      </c>
      <c r="I13" s="15"/>
      <c r="J13" s="12"/>
      <c r="K13" s="14">
        <f t="shared" si="3"/>
        <v>0</v>
      </c>
      <c r="L13" s="16"/>
      <c r="M13" s="17">
        <v>620700</v>
      </c>
    </row>
    <row r="14" spans="1:13" x14ac:dyDescent="0.3">
      <c r="A14" s="10" t="s">
        <v>7</v>
      </c>
      <c r="B14" s="11">
        <v>1136000</v>
      </c>
      <c r="C14" s="12">
        <v>120800</v>
      </c>
      <c r="D14" s="13">
        <f t="shared" si="0"/>
        <v>1256800</v>
      </c>
      <c r="E14" s="13">
        <f t="shared" si="1"/>
        <v>16338.400000000001</v>
      </c>
      <c r="F14" s="13">
        <v>16300</v>
      </c>
      <c r="G14" s="12"/>
      <c r="H14" s="14">
        <f t="shared" si="2"/>
        <v>1152300</v>
      </c>
      <c r="I14" s="15">
        <v>200000</v>
      </c>
      <c r="J14" s="12"/>
      <c r="K14" s="14">
        <f t="shared" si="3"/>
        <v>200000</v>
      </c>
      <c r="L14" s="16"/>
      <c r="M14" s="17">
        <v>1186600</v>
      </c>
    </row>
    <row r="15" spans="1:13" x14ac:dyDescent="0.3">
      <c r="A15" s="10" t="s">
        <v>8</v>
      </c>
      <c r="B15" s="11">
        <v>1637300</v>
      </c>
      <c r="C15" s="12">
        <v>5100</v>
      </c>
      <c r="D15" s="13">
        <f t="shared" si="0"/>
        <v>1642400</v>
      </c>
      <c r="E15" s="13">
        <f t="shared" si="1"/>
        <v>21351.200000000001</v>
      </c>
      <c r="F15" s="13">
        <v>21400</v>
      </c>
      <c r="G15" s="12"/>
      <c r="H15" s="14">
        <f t="shared" si="2"/>
        <v>1658700</v>
      </c>
      <c r="I15" s="15">
        <v>263000</v>
      </c>
      <c r="J15" s="12">
        <v>227236</v>
      </c>
      <c r="K15" s="14">
        <f t="shared" si="3"/>
        <v>490236</v>
      </c>
      <c r="L15" s="16">
        <v>125400</v>
      </c>
      <c r="M15" s="17">
        <v>3000509</v>
      </c>
    </row>
    <row r="16" spans="1:13" x14ac:dyDescent="0.3">
      <c r="A16" s="10" t="s">
        <v>9</v>
      </c>
      <c r="B16" s="11">
        <v>965000</v>
      </c>
      <c r="C16" s="12">
        <v>70900</v>
      </c>
      <c r="D16" s="13">
        <f t="shared" si="0"/>
        <v>1035900</v>
      </c>
      <c r="E16" s="13">
        <f t="shared" si="1"/>
        <v>13466.7</v>
      </c>
      <c r="F16" s="13">
        <v>13500</v>
      </c>
      <c r="G16" s="12"/>
      <c r="H16" s="14">
        <f t="shared" si="2"/>
        <v>978500</v>
      </c>
      <c r="I16" s="15"/>
      <c r="J16" s="12">
        <v>232200</v>
      </c>
      <c r="K16" s="14">
        <f t="shared" si="3"/>
        <v>232200</v>
      </c>
      <c r="L16" s="16">
        <v>62300</v>
      </c>
      <c r="M16" s="17">
        <v>1137700</v>
      </c>
    </row>
    <row r="17" spans="1:13" x14ac:dyDescent="0.3">
      <c r="A17" s="10" t="s">
        <v>10</v>
      </c>
      <c r="B17" s="11">
        <v>968700</v>
      </c>
      <c r="C17" s="12">
        <v>265700</v>
      </c>
      <c r="D17" s="13">
        <f t="shared" si="0"/>
        <v>1234400</v>
      </c>
      <c r="E17" s="13">
        <f t="shared" si="1"/>
        <v>16047.2</v>
      </c>
      <c r="F17" s="13">
        <v>16000</v>
      </c>
      <c r="G17" s="12"/>
      <c r="H17" s="14">
        <f t="shared" si="2"/>
        <v>984700</v>
      </c>
      <c r="I17" s="15"/>
      <c r="J17" s="12"/>
      <c r="K17" s="14">
        <f t="shared" si="3"/>
        <v>0</v>
      </c>
      <c r="L17" s="16">
        <v>84200</v>
      </c>
      <c r="M17" s="17">
        <v>940400</v>
      </c>
    </row>
    <row r="18" spans="1:13" x14ac:dyDescent="0.3">
      <c r="A18" s="10" t="s">
        <v>23</v>
      </c>
      <c r="B18" s="11">
        <v>2138900</v>
      </c>
      <c r="C18" s="12">
        <v>330100</v>
      </c>
      <c r="D18" s="13">
        <f t="shared" si="0"/>
        <v>2469000</v>
      </c>
      <c r="E18" s="13">
        <f t="shared" si="1"/>
        <v>32097.000000000004</v>
      </c>
      <c r="F18" s="13">
        <v>32100</v>
      </c>
      <c r="G18" s="12">
        <v>20000</v>
      </c>
      <c r="H18" s="14">
        <f t="shared" si="2"/>
        <v>2191000</v>
      </c>
      <c r="I18" s="15"/>
      <c r="J18" s="12">
        <v>58475</v>
      </c>
      <c r="K18" s="14">
        <f t="shared" si="3"/>
        <v>58475</v>
      </c>
      <c r="L18" s="16">
        <v>121800</v>
      </c>
      <c r="M18" s="17">
        <v>2075900</v>
      </c>
    </row>
    <row r="19" spans="1:13" x14ac:dyDescent="0.3">
      <c r="A19" s="10" t="s">
        <v>11</v>
      </c>
      <c r="B19" s="11">
        <v>1009200</v>
      </c>
      <c r="C19" s="12">
        <v>142800</v>
      </c>
      <c r="D19" s="13">
        <f t="shared" si="0"/>
        <v>1152000</v>
      </c>
      <c r="E19" s="13">
        <f t="shared" si="1"/>
        <v>14976.000000000002</v>
      </c>
      <c r="F19" s="13">
        <v>15000</v>
      </c>
      <c r="G19" s="12"/>
      <c r="H19" s="14">
        <f t="shared" si="2"/>
        <v>1024200</v>
      </c>
      <c r="I19" s="15"/>
      <c r="J19" s="12"/>
      <c r="K19" s="14">
        <f t="shared" si="3"/>
        <v>0</v>
      </c>
      <c r="L19" s="16"/>
      <c r="M19" s="17">
        <v>1008400</v>
      </c>
    </row>
    <row r="20" spans="1:13" x14ac:dyDescent="0.3">
      <c r="A20" s="10" t="s">
        <v>12</v>
      </c>
      <c r="B20" s="11">
        <v>1080000</v>
      </c>
      <c r="C20" s="12">
        <v>204700</v>
      </c>
      <c r="D20" s="13">
        <f t="shared" si="0"/>
        <v>1284700</v>
      </c>
      <c r="E20" s="13">
        <f t="shared" si="1"/>
        <v>16701.100000000002</v>
      </c>
      <c r="F20" s="13">
        <v>16700</v>
      </c>
      <c r="G20" s="12"/>
      <c r="H20" s="14">
        <f t="shared" si="2"/>
        <v>1096700</v>
      </c>
      <c r="I20" s="15"/>
      <c r="J20" s="12"/>
      <c r="K20" s="14">
        <f t="shared" si="3"/>
        <v>0</v>
      </c>
      <c r="L20" s="16"/>
      <c r="M20" s="17">
        <v>1532800</v>
      </c>
    </row>
    <row r="21" spans="1:13" x14ac:dyDescent="0.3">
      <c r="A21" s="10" t="s">
        <v>13</v>
      </c>
      <c r="B21" s="11">
        <v>692200</v>
      </c>
      <c r="C21" s="12">
        <v>60600</v>
      </c>
      <c r="D21" s="13">
        <f t="shared" si="0"/>
        <v>752800</v>
      </c>
      <c r="E21" s="13">
        <f t="shared" si="1"/>
        <v>9786.4000000000015</v>
      </c>
      <c r="F21" s="13">
        <v>9800</v>
      </c>
      <c r="G21" s="12"/>
      <c r="H21" s="14">
        <f t="shared" si="2"/>
        <v>702000</v>
      </c>
      <c r="I21" s="15"/>
      <c r="J21" s="12"/>
      <c r="K21" s="14">
        <f t="shared" si="3"/>
        <v>0</v>
      </c>
      <c r="L21" s="16"/>
      <c r="M21" s="17">
        <v>692700</v>
      </c>
    </row>
    <row r="22" spans="1:13" x14ac:dyDescent="0.3">
      <c r="A22" s="10" t="s">
        <v>14</v>
      </c>
      <c r="B22" s="11">
        <v>1007500</v>
      </c>
      <c r="C22" s="12">
        <v>164700</v>
      </c>
      <c r="D22" s="13">
        <f t="shared" si="0"/>
        <v>1172200</v>
      </c>
      <c r="E22" s="13">
        <f t="shared" si="1"/>
        <v>15238.600000000002</v>
      </c>
      <c r="F22" s="13">
        <v>15200</v>
      </c>
      <c r="G22" s="12"/>
      <c r="H22" s="14">
        <f t="shared" si="2"/>
        <v>1022700</v>
      </c>
      <c r="I22" s="15"/>
      <c r="J22" s="12">
        <v>308400</v>
      </c>
      <c r="K22" s="14">
        <f t="shared" si="3"/>
        <v>308400</v>
      </c>
      <c r="L22" s="16"/>
      <c r="M22" s="17">
        <v>1030300</v>
      </c>
    </row>
    <row r="23" spans="1:13" x14ac:dyDescent="0.3">
      <c r="A23" s="10" t="s">
        <v>15</v>
      </c>
      <c r="B23" s="11">
        <v>722100</v>
      </c>
      <c r="C23" s="12">
        <v>36100</v>
      </c>
      <c r="D23" s="13">
        <f t="shared" si="0"/>
        <v>758200</v>
      </c>
      <c r="E23" s="13">
        <f t="shared" si="1"/>
        <v>9856.6</v>
      </c>
      <c r="F23" s="13">
        <v>9900</v>
      </c>
      <c r="G23" s="12"/>
      <c r="H23" s="14">
        <f t="shared" si="2"/>
        <v>732000</v>
      </c>
      <c r="I23" s="15"/>
      <c r="J23" s="12"/>
      <c r="K23" s="14">
        <f t="shared" si="3"/>
        <v>0</v>
      </c>
      <c r="L23" s="16"/>
      <c r="M23" s="17">
        <v>662900</v>
      </c>
    </row>
    <row r="24" spans="1:13" x14ac:dyDescent="0.3">
      <c r="A24" s="10" t="s">
        <v>16</v>
      </c>
      <c r="B24" s="11">
        <v>1230400</v>
      </c>
      <c r="C24" s="12">
        <v>132900</v>
      </c>
      <c r="D24" s="13">
        <f t="shared" si="0"/>
        <v>1363300</v>
      </c>
      <c r="E24" s="13">
        <f t="shared" si="1"/>
        <v>17722.900000000001</v>
      </c>
      <c r="F24" s="13">
        <v>17700</v>
      </c>
      <c r="G24" s="12"/>
      <c r="H24" s="14">
        <f t="shared" si="2"/>
        <v>1248100</v>
      </c>
      <c r="I24" s="15">
        <v>100000</v>
      </c>
      <c r="J24" s="12"/>
      <c r="K24" s="14">
        <f t="shared" si="3"/>
        <v>100000</v>
      </c>
      <c r="L24" s="16">
        <v>149400</v>
      </c>
      <c r="M24" s="17">
        <v>1211300</v>
      </c>
    </row>
    <row r="25" spans="1:13" x14ac:dyDescent="0.3">
      <c r="A25" s="10" t="s">
        <v>17</v>
      </c>
      <c r="B25" s="11">
        <v>1464300</v>
      </c>
      <c r="C25" s="12">
        <v>163900</v>
      </c>
      <c r="D25" s="13">
        <f t="shared" si="0"/>
        <v>1628200</v>
      </c>
      <c r="E25" s="13">
        <f t="shared" si="1"/>
        <v>21166.600000000002</v>
      </c>
      <c r="F25" s="13">
        <v>21200</v>
      </c>
      <c r="G25" s="12"/>
      <c r="H25" s="14">
        <f t="shared" si="2"/>
        <v>1485500</v>
      </c>
      <c r="I25" s="15">
        <v>50000</v>
      </c>
      <c r="J25" s="12">
        <v>227000</v>
      </c>
      <c r="K25" s="14">
        <f t="shared" si="3"/>
        <v>277000</v>
      </c>
      <c r="L25" s="16">
        <v>39200</v>
      </c>
      <c r="M25" s="17">
        <v>1700200</v>
      </c>
    </row>
    <row r="26" spans="1:13" x14ac:dyDescent="0.3">
      <c r="A26" s="10" t="s">
        <v>18</v>
      </c>
      <c r="B26" s="11">
        <v>9060800</v>
      </c>
      <c r="C26" s="12">
        <v>989600</v>
      </c>
      <c r="D26" s="13">
        <f t="shared" si="0"/>
        <v>10050400</v>
      </c>
      <c r="E26" s="13">
        <f t="shared" si="1"/>
        <v>130655.20000000001</v>
      </c>
      <c r="F26" s="13">
        <v>130700</v>
      </c>
      <c r="G26" s="12">
        <v>20000</v>
      </c>
      <c r="H26" s="14">
        <f t="shared" si="2"/>
        <v>9211500</v>
      </c>
      <c r="I26" s="15">
        <v>1140000</v>
      </c>
      <c r="J26" s="12">
        <v>800000</v>
      </c>
      <c r="K26" s="14">
        <f t="shared" si="3"/>
        <v>1940000</v>
      </c>
      <c r="L26" s="16">
        <v>303900</v>
      </c>
      <c r="M26" s="17">
        <v>11394300</v>
      </c>
    </row>
    <row r="27" spans="1:13" x14ac:dyDescent="0.3">
      <c r="A27" s="10" t="s">
        <v>19</v>
      </c>
      <c r="B27" s="11">
        <v>1248000</v>
      </c>
      <c r="C27" s="12">
        <v>139400</v>
      </c>
      <c r="D27" s="13">
        <f t="shared" si="0"/>
        <v>1387400</v>
      </c>
      <c r="E27" s="13">
        <f t="shared" si="1"/>
        <v>18036.2</v>
      </c>
      <c r="F27" s="13">
        <v>18000</v>
      </c>
      <c r="G27" s="12"/>
      <c r="H27" s="14">
        <f t="shared" si="2"/>
        <v>1266000</v>
      </c>
      <c r="I27" s="15">
        <v>204000</v>
      </c>
      <c r="J27" s="12">
        <v>454600</v>
      </c>
      <c r="K27" s="14">
        <f t="shared" si="3"/>
        <v>658600</v>
      </c>
      <c r="L27" s="16"/>
      <c r="M27" s="17">
        <v>5326000</v>
      </c>
    </row>
    <row r="28" spans="1:13" x14ac:dyDescent="0.3">
      <c r="A28" s="10" t="s">
        <v>24</v>
      </c>
      <c r="B28" s="11">
        <v>3520700</v>
      </c>
      <c r="C28" s="12">
        <v>703000</v>
      </c>
      <c r="D28" s="13">
        <f t="shared" si="0"/>
        <v>4223700</v>
      </c>
      <c r="E28" s="13">
        <f t="shared" si="1"/>
        <v>54908.100000000006</v>
      </c>
      <c r="F28" s="13">
        <v>54900</v>
      </c>
      <c r="G28" s="12"/>
      <c r="H28" s="14">
        <f t="shared" si="2"/>
        <v>3575600</v>
      </c>
      <c r="I28" s="15">
        <v>1669000</v>
      </c>
      <c r="J28" s="12"/>
      <c r="K28" s="14">
        <f t="shared" si="3"/>
        <v>1669000</v>
      </c>
      <c r="L28" s="16">
        <v>122600</v>
      </c>
      <c r="M28" s="17">
        <v>7314000</v>
      </c>
    </row>
    <row r="29" spans="1:13" x14ac:dyDescent="0.3">
      <c r="A29" s="10" t="s">
        <v>25</v>
      </c>
      <c r="B29" s="11">
        <v>1416700</v>
      </c>
      <c r="C29" s="12">
        <v>200000</v>
      </c>
      <c r="D29" s="13">
        <f t="shared" si="0"/>
        <v>1616700</v>
      </c>
      <c r="E29" s="13">
        <f t="shared" si="1"/>
        <v>21017.100000000002</v>
      </c>
      <c r="F29" s="13">
        <v>21000</v>
      </c>
      <c r="G29" s="12">
        <v>40000</v>
      </c>
      <c r="H29" s="14">
        <f t="shared" si="2"/>
        <v>1477700</v>
      </c>
      <c r="I29" s="15">
        <v>437000</v>
      </c>
      <c r="J29" s="12"/>
      <c r="K29" s="14">
        <f t="shared" si="3"/>
        <v>437000</v>
      </c>
      <c r="L29" s="16"/>
      <c r="M29" s="17">
        <v>1588569</v>
      </c>
    </row>
    <row r="30" spans="1:13" ht="21" thickBot="1" x14ac:dyDescent="0.35">
      <c r="A30" s="18" t="s">
        <v>26</v>
      </c>
      <c r="B30" s="19">
        <v>890000</v>
      </c>
      <c r="C30" s="20">
        <v>118000</v>
      </c>
      <c r="D30" s="13">
        <f t="shared" si="0"/>
        <v>1008000</v>
      </c>
      <c r="E30" s="13">
        <f t="shared" si="1"/>
        <v>13104.000000000002</v>
      </c>
      <c r="F30" s="21">
        <v>13100</v>
      </c>
      <c r="G30" s="20"/>
      <c r="H30" s="14">
        <f t="shared" si="2"/>
        <v>903100</v>
      </c>
      <c r="I30" s="22">
        <v>600000</v>
      </c>
      <c r="J30" s="20"/>
      <c r="K30" s="14">
        <f t="shared" si="3"/>
        <v>600000</v>
      </c>
      <c r="L30" s="23">
        <v>79900</v>
      </c>
      <c r="M30" s="17">
        <v>888700</v>
      </c>
    </row>
    <row r="31" spans="1:13" ht="21" thickBot="1" x14ac:dyDescent="0.35">
      <c r="A31" s="10" t="s">
        <v>37</v>
      </c>
      <c r="B31" s="24"/>
      <c r="C31" s="25"/>
      <c r="D31" s="21"/>
      <c r="E31" s="21"/>
      <c r="F31" s="21"/>
      <c r="G31" s="25"/>
      <c r="H31" s="26"/>
      <c r="I31" s="27"/>
      <c r="J31" s="25"/>
      <c r="K31" s="26"/>
      <c r="L31" s="23"/>
      <c r="M31" s="17">
        <v>-48048</v>
      </c>
    </row>
    <row r="32" spans="1:13" ht="21" thickBot="1" x14ac:dyDescent="0.35">
      <c r="A32" s="10" t="s">
        <v>38</v>
      </c>
      <c r="B32" s="24"/>
      <c r="C32" s="25"/>
      <c r="D32" s="21"/>
      <c r="E32" s="21"/>
      <c r="F32" s="21"/>
      <c r="G32" s="25"/>
      <c r="H32" s="26"/>
      <c r="I32" s="27"/>
      <c r="J32" s="25"/>
      <c r="K32" s="26"/>
      <c r="L32" s="23"/>
      <c r="M32" s="17">
        <v>422998</v>
      </c>
    </row>
    <row r="33" spans="1:13" x14ac:dyDescent="0.3">
      <c r="A33" s="10" t="s">
        <v>39</v>
      </c>
      <c r="B33" s="28"/>
      <c r="C33" s="13"/>
      <c r="D33" s="13"/>
      <c r="E33" s="13"/>
      <c r="F33" s="13"/>
      <c r="G33" s="13"/>
      <c r="H33" s="14"/>
      <c r="I33" s="29"/>
      <c r="J33" s="13"/>
      <c r="K33" s="14"/>
      <c r="L33" s="30"/>
      <c r="M33" s="17">
        <v>1875000</v>
      </c>
    </row>
    <row r="34" spans="1:13" ht="21" thickBot="1" x14ac:dyDescent="0.35">
      <c r="A34" s="31" t="s">
        <v>40</v>
      </c>
      <c r="B34" s="24"/>
      <c r="C34" s="25"/>
      <c r="D34" s="25"/>
      <c r="E34" s="25"/>
      <c r="F34" s="25"/>
      <c r="G34" s="25"/>
      <c r="H34" s="32"/>
      <c r="I34" s="27"/>
      <c r="J34" s="25"/>
      <c r="K34" s="32"/>
      <c r="L34" s="33"/>
      <c r="M34" s="34">
        <v>0</v>
      </c>
    </row>
    <row r="35" spans="1:13" ht="21" thickBot="1" x14ac:dyDescent="0.35">
      <c r="A35" s="35" t="s">
        <v>27</v>
      </c>
      <c r="B35" s="36">
        <f t="shared" ref="B35:L35" si="4">SUM(B5:B30)</f>
        <v>43392900</v>
      </c>
      <c r="C35" s="36">
        <f t="shared" si="4"/>
        <v>5995000</v>
      </c>
      <c r="D35" s="36">
        <f t="shared" si="4"/>
        <v>49387900</v>
      </c>
      <c r="E35" s="36">
        <f t="shared" si="4"/>
        <v>642042.69999999995</v>
      </c>
      <c r="F35" s="36">
        <f t="shared" si="4"/>
        <v>642100</v>
      </c>
      <c r="G35" s="37">
        <f t="shared" si="4"/>
        <v>215000</v>
      </c>
      <c r="H35" s="38">
        <f t="shared" si="4"/>
        <v>44250000</v>
      </c>
      <c r="I35" s="39">
        <f t="shared" si="4"/>
        <v>6435800</v>
      </c>
      <c r="J35" s="37">
        <f t="shared" si="4"/>
        <v>3937945</v>
      </c>
      <c r="K35" s="38">
        <f t="shared" si="4"/>
        <v>10373745</v>
      </c>
      <c r="L35" s="40">
        <f t="shared" si="4"/>
        <v>1857100</v>
      </c>
      <c r="M35" s="41">
        <f>SUM(M5:M34)</f>
        <v>58038900</v>
      </c>
    </row>
    <row r="37" spans="1:13" x14ac:dyDescent="0.3">
      <c r="A37" s="46"/>
      <c r="B37" s="46"/>
      <c r="C37" s="46"/>
      <c r="D37" s="46"/>
      <c r="E37" s="46"/>
      <c r="F37" s="46"/>
      <c r="G37" s="46"/>
      <c r="H37" s="42"/>
      <c r="I37" s="42"/>
    </row>
    <row r="38" spans="1:13" x14ac:dyDescent="0.3">
      <c r="A38" s="43"/>
      <c r="B38" s="43"/>
      <c r="C38" s="43"/>
      <c r="D38" s="43"/>
      <c r="E38" s="43"/>
      <c r="F38" s="43"/>
      <c r="G38" s="43"/>
      <c r="H38" s="42"/>
      <c r="I38" s="42"/>
    </row>
    <row r="39" spans="1:13" x14ac:dyDescent="0.3">
      <c r="A39" s="42"/>
      <c r="B39" s="42"/>
      <c r="C39" s="42"/>
      <c r="D39" s="42"/>
      <c r="E39" s="42"/>
      <c r="F39" s="42"/>
      <c r="G39" s="42"/>
      <c r="H39" s="42"/>
      <c r="I39" s="42"/>
    </row>
    <row r="40" spans="1:13" x14ac:dyDescent="0.3">
      <c r="A40" s="42"/>
      <c r="B40" s="42"/>
      <c r="C40" s="42"/>
      <c r="D40" s="42"/>
      <c r="E40" s="42"/>
      <c r="F40" s="42"/>
      <c r="G40" s="42"/>
      <c r="H40" s="42"/>
      <c r="I40" s="42"/>
    </row>
    <row r="41" spans="1:13" x14ac:dyDescent="0.3">
      <c r="A41" s="42"/>
      <c r="B41" s="42"/>
      <c r="C41" s="42"/>
      <c r="D41" s="42"/>
      <c r="E41" s="42"/>
      <c r="F41" s="42"/>
      <c r="G41" s="42"/>
      <c r="H41" s="42"/>
      <c r="I41" s="42"/>
    </row>
    <row r="42" spans="1:13" x14ac:dyDescent="0.3">
      <c r="A42" s="42"/>
      <c r="B42" s="42"/>
      <c r="C42" s="42"/>
      <c r="D42" s="42"/>
      <c r="E42" s="42"/>
      <c r="F42" s="42"/>
      <c r="G42" s="42"/>
      <c r="H42" s="42"/>
      <c r="I42" s="42"/>
    </row>
    <row r="43" spans="1:13" x14ac:dyDescent="0.3">
      <c r="A43" s="42"/>
      <c r="B43" s="42"/>
      <c r="C43" s="42"/>
      <c r="D43" s="42"/>
      <c r="E43" s="42"/>
      <c r="F43" s="42"/>
      <c r="G43" s="42"/>
      <c r="H43" s="42"/>
      <c r="I43" s="42"/>
    </row>
  </sheetData>
  <mergeCells count="1">
    <mergeCell ref="A37:G37"/>
  </mergeCells>
  <pageMargins left="0.78740157480314965" right="0" top="0" bottom="0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2014-10-07T16:00:00+00:00</MeetingStartDate>
    <EnclosureFileNumber xmlns="d08b57ff-b9b7-4581-975d-98f87b579a51">118380/14</EnclosureFileNumber>
    <AgendaId xmlns="d08b57ff-b9b7-4581-975d-98f87b579a51">3090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1671009</FusionId>
    <AgendaAccessLevelName xmlns="d08b57ff-b9b7-4581-975d-98f87b579a51">Åben</AgendaAccessLevelName>
    <UNC xmlns="d08b57ff-b9b7-4581-975d-98f87b579a51">1497652</UNC>
    <MeetingTitle xmlns="d08b57ff-b9b7-4581-975d-98f87b579a51">07-10-2014</MeetingTitle>
    <MeetingDateAndTime xmlns="d08b57ff-b9b7-4581-975d-98f87b579a51">07-10-2014 fra 18:00 - 21:30</MeetingDateAndTime>
    <MeetingEndDate xmlns="d08b57ff-b9b7-4581-975d-98f87b579a51">2014-10-07T19:30:00+00:00</MeetingEndDate>
    <PWDescription xmlns="d08b57ff-b9b7-4581-975d-98f87b579a51">Varde Provsti - Opgørelse over udbetalinger vedr. kirkelig ligning for 2015 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ADC529EA-88AE-4A23-B68D-4FEB708EA2A4}"/>
</file>

<file path=customXml/itemProps2.xml><?xml version="1.0" encoding="utf-8"?>
<ds:datastoreItem xmlns:ds="http://schemas.openxmlformats.org/officeDocument/2006/customXml" ds:itemID="{2891E587-4EC3-4FDF-9FA1-7D1FC702FA91}"/>
</file>

<file path=customXml/itemProps3.xml><?xml version="1.0" encoding="utf-8"?>
<ds:datastoreItem xmlns:ds="http://schemas.openxmlformats.org/officeDocument/2006/customXml" ds:itemID="{0AC3DC42-4340-4BA5-A423-10EC787689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Endelige ramme 2014</vt:lpstr>
    </vt:vector>
  </TitlesOfParts>
  <Company>Kirkenettet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-07-10-2014 - Bilag 246.02 Varde Provsti - Opgørelse over udbetalinger vedr kirkelig ligning for år …</dc:title>
  <dc:creator>Bruger</dc:creator>
  <cp:lastModifiedBy>Inger Storgaard Knudsen</cp:lastModifiedBy>
  <cp:lastPrinted>2014-09-09T11:34:39Z</cp:lastPrinted>
  <dcterms:created xsi:type="dcterms:W3CDTF">2011-03-21T16:06:15Z</dcterms:created>
  <dcterms:modified xsi:type="dcterms:W3CDTF">2014-09-09T11:45:11Z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